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A40FEA4C-95B8-4982-A0E1-0E293EF501E0}" xr6:coauthVersionLast="47" xr6:coauthVersionMax="47" xr10:uidLastSave="{00000000-0000-0000-0000-000000000000}"/>
  <bookViews>
    <workbookView xWindow="17145" yWindow="4755" windowWidth="11655" windowHeight="10845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<sst xmlns="http://schemas.openxmlformats.org/spreadsheetml/2006/main" count="203" uniqueCount="142">
  <si>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</si>
  <si>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</si>
  <si>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</si>
  <si>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</si>
  <si>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</si>
  <si>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</si>
  <si>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</si>
  <si>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</si>
  <si>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</si>
  <si>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</si>
  <si>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</si>
  <si>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</si>
  <si>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</si>
  <si>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</si>
  <si>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</si>
  <si>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</si>
  <si>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</si>
  <si>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</si>
  <si>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</si>
  <si>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</si>
  <si>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</si>
  <si>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</si>
  <si>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</si>
  <si>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</si>
  <si>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</si>
  <si>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</si>
  <si>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</si>
  <si>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</si>
  <si>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</si>
  <si>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</si>
  <si>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</si>
  <si>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</si>
  <si>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</si>
  <si>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</si>
  <si>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</si>
  <si>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</si>
  <si>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</si>
  <si>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</si>
  <si>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</si>
  <si>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</si>
  <si>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</si>
  <si>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</si>
  <si>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</si>
  <si>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</si>
  <si>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</si>
  <si>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</si>
  <si>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</si>
  <si>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</si>
  <si>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</si>
  <si>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</si>
  <si>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</si>
  <si>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</si>
  <si>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</si>
  <si>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</si>
  <si>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</si>
  <si>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</si>
  <si>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</si>
  <si>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</si>
  <si>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</si>
  <si>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</si>
  <si>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</si>
  <si>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</si>
  <si>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</si>
  <si>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</si>
  <si>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</si>
  <si>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</si>
  <si>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</si>
  <si>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</si>
  <si>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</si>
  <si>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</si>
  <si>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</si>
  <si>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</si>
  <si>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</si>
  <si>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</si>
  <si>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</si>
  <si>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</si>
  <si>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</si>
  <si>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</si>
  <si>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</si>
  <si>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</si>
  <si>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</si>
  <si>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</si>
  <si>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</si>
  <si>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</si>
  <si>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</si>
  <si>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</si>
  <si>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</si>
  <si>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</si>
  <si>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</si>
  <si>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</si>
  <si>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</si>
  <si>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</si>
  <si>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</si>
  <si>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</si>
  <si>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</si>
  <si>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</si>
  <si>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</si>
  <si>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</si>
  <si>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</si>
  <si>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</si>
  <si>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</si>
  <si>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</si>
  <si>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</si>
  <si>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</si>
  <si>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</si>
  <si>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</si>
  <si>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</si>
  <si>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</si>
  <si>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</si>
  <si>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</si>
  <si>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</si>
  <si>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</si>
  <si>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</si>
  <si>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</si>
  <si>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</si>
  <si>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</si>
  <si>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</si>
  <si>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</si>
  <si>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</si>
  <si>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</si>
  <si>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</si>
  <si>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</si>
  <si>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</si>
  <si>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</si>
  <si>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</si>
  <si>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</si>
  <si>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</si>
  <si>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</si>
  <si>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</si>
  <si>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</si>
  <si>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</si>
  <si>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</si>
  <si>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</si>
  <si>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</si>
  <si>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</si>
  <si>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Cultura de Acámbaro, Guanajuato
Estado Analítico del Ejercicio del Presupuesto de Egresos
Clasificación por Objeto del Gasto (Capítulo y Concepto)
Del 1 de Enero al 31 de Marzo de 2023</t>
  </si>
  <si>
    <t>Instituto Municipal de Cultura de Acámbaro, Guanajuato
Estado Analítico del Ejercicio del Presupuesto de Egresos
Clasificación Económica (por Tipo de Gasto)
Del 1 de Enero al 31 de Marzo de 2023</t>
  </si>
  <si>
    <t>31120M02C010000 DIRECCION GENERAL</t>
  </si>
  <si>
    <t>Instituto Municipal de Cultura de Acámbaro, Guanajuato
Estado Analítico del Ejercicio del Presupuesto de Egresos
Clasificación Administrativa
Del 1 de Enero al 31 de Marzo de 2023</t>
  </si>
  <si>
    <t>Instituto Municipal de Cultura de Acámbaro, Guanajuato
Estado Analítico del Ejercicio del Presupuesto de Egresos
Clasificación Administrativa (Poderes)
Del 1 de Enero al 31 de Marzo de 2023</t>
  </si>
  <si>
    <t>Instituto Municipal de Cultura de Acámbaro, Guanajuato
Estado Analítico del Ejercicio del Presupuesto de Egresos
Clasificación Administrativa (Sector Paraestatal)
Del 1 de Enero al 31 de Marzo de 2023</t>
  </si>
  <si>
    <t>Instituto Municipal de Cultura de Acámbaro, Guanajuato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</si>
</sst>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4" t="s">
        <v>135</v>
      </c>
      <c r="B1" s="34"/>
      <c r="C1" s="34"/>
      <c r="D1" s="34"/>
      <c r="E1" s="34"/>
      <c r="F1" s="34"/>
      <c r="G1" s="35"/>
    </row>
    <row r="2" spans="1:8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8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8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8" x14ac:dyDescent="0.2">
      <c r="A5" s="24" t="s">
        <v>63</v>
      </c>
      <c r="B5" s="17">
        <f>SUM(B6:B12)</f>
        <v>3327683.08</v>
      </c>
      <c r="C5" s="17">
        <f>SUM(C6:C12)</f>
        <v>0</v>
      </c>
      <c r="D5" s="17">
        <f>B5+C5</f>
        <v>3327683.08</v>
      </c>
      <c r="E5" s="17">
        <f>SUM(E6:E12)</f>
        <v>706805.84</v>
      </c>
      <c r="F5" s="17">
        <f>SUM(F6:F12)</f>
        <v>706805.84</v>
      </c>
      <c r="G5" s="17">
        <f>D5-E5</f>
        <v>2620877.2400000002</v>
      </c>
    </row>
    <row r="6" spans="1:8" x14ac:dyDescent="0.2">
      <c r="A6" s="26" t="s">
        <v>67</v>
      </c>
      <c r="B6" s="7">
        <v>1705284.93</v>
      </c>
      <c r="C6" s="7">
        <v>0</v>
      </c>
      <c r="D6" s="7">
        <f t="shared" ref="D6:D69" si="0">B6+C6</f>
        <v>1705284.93</v>
      </c>
      <c r="E6" s="7">
        <v>290542.5</v>
      </c>
      <c r="F6" s="7">
        <v>290542.5</v>
      </c>
      <c r="G6" s="7">
        <f t="shared" ref="G6:G69" si="1">D6-E6</f>
        <v>1414742.43</v>
      </c>
      <c r="H6" s="13">
        <v>1100</v>
      </c>
    </row>
    <row r="7" spans="1:8" x14ac:dyDescent="0.2">
      <c r="A7" s="26" t="s">
        <v>68</v>
      </c>
      <c r="B7" s="7">
        <v>1138847.99</v>
      </c>
      <c r="C7" s="7">
        <v>0</v>
      </c>
      <c r="D7" s="7">
        <f t="shared" si="0"/>
        <v>1138847.99</v>
      </c>
      <c r="E7" s="7">
        <v>366177.42</v>
      </c>
      <c r="F7" s="7">
        <v>366177.42</v>
      </c>
      <c r="G7" s="7">
        <f t="shared" si="1"/>
        <v>772670.57000000007</v>
      </c>
      <c r="H7" s="13">
        <v>1200</v>
      </c>
    </row>
    <row r="8" spans="1:8" x14ac:dyDescent="0.2">
      <c r="A8" s="26" t="s">
        <v>69</v>
      </c>
      <c r="B8" s="7">
        <v>203550.16</v>
      </c>
      <c r="C8" s="7">
        <v>0</v>
      </c>
      <c r="D8" s="7">
        <f t="shared" si="0"/>
        <v>203550.16</v>
      </c>
      <c r="E8" s="7">
        <v>12306.54</v>
      </c>
      <c r="F8" s="7">
        <v>12306.54</v>
      </c>
      <c r="G8" s="7">
        <f t="shared" si="1"/>
        <v>191243.62</v>
      </c>
      <c r="H8" s="13">
        <v>1300</v>
      </c>
    </row>
    <row r="9" spans="1:8" x14ac:dyDescent="0.2">
      <c r="A9" s="26" t="s">
        <v>33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  <c r="H9" s="13">
        <v>1400</v>
      </c>
    </row>
    <row r="10" spans="1:8" x14ac:dyDescent="0.2">
      <c r="A10" s="26" t="s">
        <v>70</v>
      </c>
      <c r="B10" s="7">
        <v>280000</v>
      </c>
      <c r="C10" s="7">
        <v>0</v>
      </c>
      <c r="D10" s="7">
        <f t="shared" si="0"/>
        <v>280000</v>
      </c>
      <c r="E10" s="7">
        <v>37779.379999999997</v>
      </c>
      <c r="F10" s="7">
        <v>37779.379999999997</v>
      </c>
      <c r="G10" s="7">
        <f t="shared" si="1"/>
        <v>242220.62</v>
      </c>
      <c r="H10" s="13">
        <v>1500</v>
      </c>
    </row>
    <row r="11" spans="1:8" x14ac:dyDescent="0.2">
      <c r="A11" s="26" t="s">
        <v>34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3">
        <v>1600</v>
      </c>
    </row>
    <row r="12" spans="1:8" x14ac:dyDescent="0.2">
      <c r="A12" s="26" t="s">
        <v>71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  <c r="H12" s="13">
        <v>1700</v>
      </c>
    </row>
    <row r="13" spans="1:8" x14ac:dyDescent="0.2">
      <c r="A13" s="24" t="s">
        <v>129</v>
      </c>
      <c r="B13" s="18">
        <f>SUM(B14:B22)</f>
        <v>266500</v>
      </c>
      <c r="C13" s="18">
        <f>SUM(C14:C22)</f>
        <v>0</v>
      </c>
      <c r="D13" s="18">
        <f t="shared" si="0"/>
        <v>266500</v>
      </c>
      <c r="E13" s="18">
        <f>SUM(E14:E22)</f>
        <v>40281.879999999997</v>
      </c>
      <c r="F13" s="18">
        <f>SUM(F14:F22)</f>
        <v>40281.879999999997</v>
      </c>
      <c r="G13" s="18">
        <f t="shared" si="1"/>
        <v>226218.12</v>
      </c>
      <c r="H13" s="25">
        <v>0</v>
      </c>
    </row>
    <row r="14" spans="1:8" x14ac:dyDescent="0.2">
      <c r="A14" s="26" t="s">
        <v>72</v>
      </c>
      <c r="B14" s="7">
        <v>81000</v>
      </c>
      <c r="C14" s="7">
        <v>0</v>
      </c>
      <c r="D14" s="7">
        <f t="shared" si="0"/>
        <v>81000</v>
      </c>
      <c r="E14" s="7">
        <v>17397.34</v>
      </c>
      <c r="F14" s="7">
        <v>17397.34</v>
      </c>
      <c r="G14" s="7">
        <f t="shared" si="1"/>
        <v>63602.66</v>
      </c>
      <c r="H14" s="13">
        <v>2100</v>
      </c>
    </row>
    <row r="15" spans="1:8" x14ac:dyDescent="0.2">
      <c r="A15" s="26" t="s">
        <v>73</v>
      </c>
      <c r="B15" s="7">
        <v>8500</v>
      </c>
      <c r="C15" s="7">
        <v>0</v>
      </c>
      <c r="D15" s="7">
        <f t="shared" si="0"/>
        <v>8500</v>
      </c>
      <c r="E15" s="7">
        <v>0</v>
      </c>
      <c r="F15" s="7">
        <v>0</v>
      </c>
      <c r="G15" s="7">
        <f t="shared" si="1"/>
        <v>8500</v>
      </c>
      <c r="H15" s="13">
        <v>2200</v>
      </c>
    </row>
    <row r="16" spans="1:8" x14ac:dyDescent="0.2">
      <c r="A16" s="26" t="s">
        <v>74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13">
        <v>2300</v>
      </c>
    </row>
    <row r="17" spans="1:8" x14ac:dyDescent="0.2">
      <c r="A17" s="26" t="s">
        <v>75</v>
      </c>
      <c r="B17" s="7">
        <v>90000</v>
      </c>
      <c r="C17" s="7">
        <v>0</v>
      </c>
      <c r="D17" s="7">
        <f t="shared" si="0"/>
        <v>90000</v>
      </c>
      <c r="E17" s="7">
        <v>18143.23</v>
      </c>
      <c r="F17" s="7">
        <v>18143.23</v>
      </c>
      <c r="G17" s="7">
        <f t="shared" si="1"/>
        <v>71856.77</v>
      </c>
      <c r="H17" s="13">
        <v>2400</v>
      </c>
    </row>
    <row r="18" spans="1:8" x14ac:dyDescent="0.2">
      <c r="A18" s="26" t="s">
        <v>76</v>
      </c>
      <c r="B18" s="7">
        <v>1000</v>
      </c>
      <c r="C18" s="7">
        <v>0</v>
      </c>
      <c r="D18" s="7">
        <f t="shared" si="0"/>
        <v>1000</v>
      </c>
      <c r="E18" s="7">
        <v>0</v>
      </c>
      <c r="F18" s="7">
        <v>0</v>
      </c>
      <c r="G18" s="7">
        <f t="shared" si="1"/>
        <v>1000</v>
      </c>
      <c r="H18" s="13">
        <v>2500</v>
      </c>
    </row>
    <row r="19" spans="1:8" x14ac:dyDescent="0.2">
      <c r="A19" s="26" t="s">
        <v>77</v>
      </c>
      <c r="B19" s="7">
        <v>30000</v>
      </c>
      <c r="C19" s="7">
        <v>0</v>
      </c>
      <c r="D19" s="7">
        <f t="shared" si="0"/>
        <v>30000</v>
      </c>
      <c r="E19" s="7">
        <v>4741.3100000000004</v>
      </c>
      <c r="F19" s="7">
        <v>4741.3100000000004</v>
      </c>
      <c r="G19" s="7">
        <f t="shared" si="1"/>
        <v>25258.69</v>
      </c>
      <c r="H19" s="13">
        <v>2600</v>
      </c>
    </row>
    <row r="20" spans="1:8" x14ac:dyDescent="0.2">
      <c r="A20" s="26" t="s">
        <v>78</v>
      </c>
      <c r="B20" s="7">
        <v>25000</v>
      </c>
      <c r="C20" s="7">
        <v>0</v>
      </c>
      <c r="D20" s="7">
        <f t="shared" si="0"/>
        <v>25000</v>
      </c>
      <c r="E20" s="7">
        <v>0</v>
      </c>
      <c r="F20" s="7">
        <v>0</v>
      </c>
      <c r="G20" s="7">
        <f t="shared" si="1"/>
        <v>25000</v>
      </c>
      <c r="H20" s="13">
        <v>2700</v>
      </c>
    </row>
    <row r="21" spans="1:8" x14ac:dyDescent="0.2">
      <c r="A21" s="26" t="s">
        <v>79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13">
        <v>2800</v>
      </c>
    </row>
    <row r="22" spans="1:8" x14ac:dyDescent="0.2">
      <c r="A22" s="26" t="s">
        <v>80</v>
      </c>
      <c r="B22" s="7">
        <v>31000</v>
      </c>
      <c r="C22" s="7">
        <v>0</v>
      </c>
      <c r="D22" s="7">
        <f t="shared" si="0"/>
        <v>31000</v>
      </c>
      <c r="E22" s="7">
        <v>0</v>
      </c>
      <c r="F22" s="7">
        <v>0</v>
      </c>
      <c r="G22" s="7">
        <f t="shared" si="1"/>
        <v>31000</v>
      </c>
      <c r="H22" s="13">
        <v>2900</v>
      </c>
    </row>
    <row r="23" spans="1:8" x14ac:dyDescent="0.2">
      <c r="A23" s="24" t="s">
        <v>64</v>
      </c>
      <c r="B23" s="18">
        <f>SUM(B24:B32)</f>
        <v>1221653.52</v>
      </c>
      <c r="C23" s="18">
        <f>SUM(C24:C32)</f>
        <v>10000</v>
      </c>
      <c r="D23" s="18">
        <f t="shared" si="0"/>
        <v>1231653.52</v>
      </c>
      <c r="E23" s="18">
        <f>SUM(E24:E32)</f>
        <v>193146.99</v>
      </c>
      <c r="F23" s="18">
        <f>SUM(F24:F32)</f>
        <v>193146.99</v>
      </c>
      <c r="G23" s="18">
        <f t="shared" si="1"/>
        <v>1038506.53</v>
      </c>
      <c r="H23" s="25">
        <v>0</v>
      </c>
    </row>
    <row r="24" spans="1:8" x14ac:dyDescent="0.2">
      <c r="A24" s="26" t="s">
        <v>81</v>
      </c>
      <c r="B24" s="7">
        <v>116160</v>
      </c>
      <c r="C24" s="7">
        <v>0</v>
      </c>
      <c r="D24" s="7">
        <f t="shared" si="0"/>
        <v>116160</v>
      </c>
      <c r="E24" s="7">
        <v>29523</v>
      </c>
      <c r="F24" s="7">
        <v>29523</v>
      </c>
      <c r="G24" s="7">
        <f t="shared" si="1"/>
        <v>86637</v>
      </c>
      <c r="H24" s="13">
        <v>3100</v>
      </c>
    </row>
    <row r="25" spans="1:8" x14ac:dyDescent="0.2">
      <c r="A25" s="26" t="s">
        <v>82</v>
      </c>
      <c r="B25" s="7">
        <v>6000</v>
      </c>
      <c r="C25" s="7">
        <v>0</v>
      </c>
      <c r="D25" s="7">
        <f t="shared" si="0"/>
        <v>6000</v>
      </c>
      <c r="E25" s="7">
        <v>4700</v>
      </c>
      <c r="F25" s="7">
        <v>4700</v>
      </c>
      <c r="G25" s="7">
        <f t="shared" si="1"/>
        <v>1300</v>
      </c>
      <c r="H25" s="13">
        <v>3200</v>
      </c>
    </row>
    <row r="26" spans="1:8" x14ac:dyDescent="0.2">
      <c r="A26" s="26" t="s">
        <v>83</v>
      </c>
      <c r="B26" s="7">
        <v>85000</v>
      </c>
      <c r="C26" s="7">
        <v>0</v>
      </c>
      <c r="D26" s="7">
        <f t="shared" si="0"/>
        <v>85000</v>
      </c>
      <c r="E26" s="7">
        <v>23642.560000000001</v>
      </c>
      <c r="F26" s="7">
        <v>23642.560000000001</v>
      </c>
      <c r="G26" s="7">
        <f t="shared" si="1"/>
        <v>61357.440000000002</v>
      </c>
      <c r="H26" s="13">
        <v>3300</v>
      </c>
    </row>
    <row r="27" spans="1:8" x14ac:dyDescent="0.2">
      <c r="A27" s="26" t="s">
        <v>84</v>
      </c>
      <c r="B27" s="7">
        <v>18528</v>
      </c>
      <c r="C27" s="7">
        <v>0</v>
      </c>
      <c r="D27" s="7">
        <f t="shared" si="0"/>
        <v>18528</v>
      </c>
      <c r="E27" s="7">
        <v>2818.8</v>
      </c>
      <c r="F27" s="7">
        <v>2818.8</v>
      </c>
      <c r="G27" s="7">
        <f t="shared" si="1"/>
        <v>15709.2</v>
      </c>
      <c r="H27" s="13">
        <v>3400</v>
      </c>
    </row>
    <row r="28" spans="1:8" x14ac:dyDescent="0.2">
      <c r="A28" s="26" t="s">
        <v>85</v>
      </c>
      <c r="B28" s="7">
        <v>149000</v>
      </c>
      <c r="C28" s="7">
        <v>0</v>
      </c>
      <c r="D28" s="7">
        <f t="shared" si="0"/>
        <v>149000</v>
      </c>
      <c r="E28" s="7">
        <v>9229.2000000000007</v>
      </c>
      <c r="F28" s="7">
        <v>9229.2000000000007</v>
      </c>
      <c r="G28" s="7">
        <f t="shared" si="1"/>
        <v>139770.79999999999</v>
      </c>
      <c r="H28" s="13">
        <v>3500</v>
      </c>
    </row>
    <row r="29" spans="1:8" x14ac:dyDescent="0.2">
      <c r="A29" s="26" t="s">
        <v>86</v>
      </c>
      <c r="B29" s="7">
        <v>22000</v>
      </c>
      <c r="C29" s="7">
        <v>0</v>
      </c>
      <c r="D29" s="7">
        <f t="shared" si="0"/>
        <v>22000</v>
      </c>
      <c r="E29" s="7">
        <v>2320</v>
      </c>
      <c r="F29" s="7">
        <v>2320</v>
      </c>
      <c r="G29" s="7">
        <f t="shared" si="1"/>
        <v>19680</v>
      </c>
      <c r="H29" s="13">
        <v>3600</v>
      </c>
    </row>
    <row r="30" spans="1:8" x14ac:dyDescent="0.2">
      <c r="A30" s="26" t="s">
        <v>87</v>
      </c>
      <c r="B30" s="7">
        <v>30000</v>
      </c>
      <c r="C30" s="7">
        <v>0</v>
      </c>
      <c r="D30" s="7">
        <f t="shared" si="0"/>
        <v>30000</v>
      </c>
      <c r="E30" s="7">
        <v>735</v>
      </c>
      <c r="F30" s="7">
        <v>735</v>
      </c>
      <c r="G30" s="7">
        <f t="shared" si="1"/>
        <v>29265</v>
      </c>
      <c r="H30" s="13">
        <v>3700</v>
      </c>
    </row>
    <row r="31" spans="1:8" x14ac:dyDescent="0.2">
      <c r="A31" s="26" t="s">
        <v>88</v>
      </c>
      <c r="B31" s="7">
        <v>703746.05</v>
      </c>
      <c r="C31" s="7">
        <v>10000</v>
      </c>
      <c r="D31" s="7">
        <f t="shared" si="0"/>
        <v>713746.05</v>
      </c>
      <c r="E31" s="7">
        <v>97854.43</v>
      </c>
      <c r="F31" s="7">
        <v>97854.43</v>
      </c>
      <c r="G31" s="7">
        <f t="shared" si="1"/>
        <v>615891.62000000011</v>
      </c>
      <c r="H31" s="13">
        <v>3800</v>
      </c>
    </row>
    <row r="32" spans="1:8" x14ac:dyDescent="0.2">
      <c r="A32" s="26" t="s">
        <v>18</v>
      </c>
      <c r="B32" s="7">
        <v>91219.47</v>
      </c>
      <c r="C32" s="7">
        <v>0</v>
      </c>
      <c r="D32" s="7">
        <f t="shared" si="0"/>
        <v>91219.47</v>
      </c>
      <c r="E32" s="7">
        <v>22324</v>
      </c>
      <c r="F32" s="7">
        <v>22324</v>
      </c>
      <c r="G32" s="7">
        <f t="shared" si="1"/>
        <v>68895.47</v>
      </c>
      <c r="H32" s="13">
        <v>3900</v>
      </c>
    </row>
    <row r="33" spans="1:8" x14ac:dyDescent="0.2">
      <c r="A33" s="24" t="s">
        <v>130</v>
      </c>
      <c r="B33" s="18">
        <f>SUM(B34:B42)</f>
        <v>1187426.67</v>
      </c>
      <c r="C33" s="18">
        <f>SUM(C34:C42)</f>
        <v>0</v>
      </c>
      <c r="D33" s="18">
        <f t="shared" si="0"/>
        <v>1187426.67</v>
      </c>
      <c r="E33" s="18">
        <f>SUM(E34:E42)</f>
        <v>296856.63</v>
      </c>
      <c r="F33" s="18">
        <f>SUM(F34:F42)</f>
        <v>296856.63</v>
      </c>
      <c r="G33" s="18">
        <f t="shared" si="1"/>
        <v>890570.03999999992</v>
      </c>
      <c r="H33" s="25">
        <v>0</v>
      </c>
    </row>
    <row r="34" spans="1:8" x14ac:dyDescent="0.2">
      <c r="A34" s="26" t="s">
        <v>89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3">
        <v>4100</v>
      </c>
    </row>
    <row r="35" spans="1:8" x14ac:dyDescent="0.2">
      <c r="A35" s="26" t="s">
        <v>90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13">
        <v>4200</v>
      </c>
    </row>
    <row r="36" spans="1:8" x14ac:dyDescent="0.2">
      <c r="A36" s="26" t="s">
        <v>91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13">
        <v>4300</v>
      </c>
    </row>
    <row r="37" spans="1:8" x14ac:dyDescent="0.2">
      <c r="A37" s="26" t="s">
        <v>92</v>
      </c>
      <c r="B37" s="7">
        <v>1187426.67</v>
      </c>
      <c r="C37" s="7">
        <v>0</v>
      </c>
      <c r="D37" s="7">
        <f t="shared" si="0"/>
        <v>1187426.67</v>
      </c>
      <c r="E37" s="7">
        <v>296856.63</v>
      </c>
      <c r="F37" s="7">
        <v>296856.63</v>
      </c>
      <c r="G37" s="7">
        <f t="shared" si="1"/>
        <v>890570.03999999992</v>
      </c>
      <c r="H37" s="13">
        <v>4400</v>
      </c>
    </row>
    <row r="38" spans="1:8" x14ac:dyDescent="0.2">
      <c r="A38" s="26" t="s">
        <v>39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3">
        <v>4500</v>
      </c>
    </row>
    <row r="39" spans="1:8" x14ac:dyDescent="0.2">
      <c r="A39" s="26" t="s">
        <v>93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3">
        <v>4600</v>
      </c>
    </row>
    <row r="40" spans="1:8" x14ac:dyDescent="0.2">
      <c r="A40" s="26" t="s">
        <v>94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3">
        <v>4700</v>
      </c>
    </row>
    <row r="41" spans="1:8" x14ac:dyDescent="0.2">
      <c r="A41" s="26" t="s">
        <v>35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3">
        <v>4800</v>
      </c>
    </row>
    <row r="42" spans="1:8" x14ac:dyDescent="0.2">
      <c r="A42" s="26" t="s">
        <v>95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3">
        <v>4900</v>
      </c>
    </row>
    <row r="43" spans="1:8" x14ac:dyDescent="0.2">
      <c r="A43" s="24" t="s">
        <v>131</v>
      </c>
      <c r="B43" s="18">
        <f>SUM(B44:B52)</f>
        <v>85000</v>
      </c>
      <c r="C43" s="18">
        <f>SUM(C44:C52)</f>
        <v>0</v>
      </c>
      <c r="D43" s="18">
        <f t="shared" si="0"/>
        <v>85000</v>
      </c>
      <c r="E43" s="18">
        <f>SUM(E44:E52)</f>
        <v>0</v>
      </c>
      <c r="F43" s="18">
        <f>SUM(F44:F52)</f>
        <v>0</v>
      </c>
      <c r="G43" s="18">
        <f t="shared" si="1"/>
        <v>85000</v>
      </c>
      <c r="H43" s="25">
        <v>0</v>
      </c>
    </row>
    <row r="44" spans="1:8" x14ac:dyDescent="0.2">
      <c r="A44" s="6" t="s">
        <v>96</v>
      </c>
      <c r="B44" s="7">
        <v>75000</v>
      </c>
      <c r="C44" s="7">
        <v>0</v>
      </c>
      <c r="D44" s="7">
        <f t="shared" si="0"/>
        <v>75000</v>
      </c>
      <c r="E44" s="7">
        <v>0</v>
      </c>
      <c r="F44" s="7">
        <v>0</v>
      </c>
      <c r="G44" s="7">
        <f t="shared" si="1"/>
        <v>75000</v>
      </c>
      <c r="H44" s="13">
        <v>5100</v>
      </c>
    </row>
    <row r="45" spans="1:8" x14ac:dyDescent="0.2">
      <c r="A45" s="26" t="s">
        <v>97</v>
      </c>
      <c r="B45" s="7">
        <v>0</v>
      </c>
      <c r="C45" s="7">
        <v>0</v>
      </c>
      <c r="D45" s="7">
        <f t="shared" si="0"/>
        <v>0</v>
      </c>
      <c r="E45" s="7">
        <v>0</v>
      </c>
      <c r="F45" s="7">
        <v>0</v>
      </c>
      <c r="G45" s="7">
        <f t="shared" si="1"/>
        <v>0</v>
      </c>
      <c r="H45" s="13">
        <v>5200</v>
      </c>
    </row>
    <row r="46" spans="1:8" x14ac:dyDescent="0.2">
      <c r="A46" s="26" t="s">
        <v>98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3">
        <v>5300</v>
      </c>
    </row>
    <row r="47" spans="1:8" x14ac:dyDescent="0.2">
      <c r="A47" s="26" t="s">
        <v>99</v>
      </c>
      <c r="B47" s="7">
        <v>0</v>
      </c>
      <c r="C47" s="7">
        <v>0</v>
      </c>
      <c r="D47" s="7">
        <f t="shared" si="0"/>
        <v>0</v>
      </c>
      <c r="E47" s="7">
        <v>0</v>
      </c>
      <c r="F47" s="7">
        <v>0</v>
      </c>
      <c r="G47" s="7">
        <f t="shared" si="1"/>
        <v>0</v>
      </c>
      <c r="H47" s="13">
        <v>5400</v>
      </c>
    </row>
    <row r="48" spans="1:8" x14ac:dyDescent="0.2">
      <c r="A48" s="26" t="s">
        <v>100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3">
        <v>5500</v>
      </c>
    </row>
    <row r="49" spans="1:8" x14ac:dyDescent="0.2">
      <c r="A49" s="26" t="s">
        <v>101</v>
      </c>
      <c r="B49" s="7">
        <v>0</v>
      </c>
      <c r="C49" s="7">
        <v>0</v>
      </c>
      <c r="D49" s="7">
        <f t="shared" si="0"/>
        <v>0</v>
      </c>
      <c r="E49" s="7">
        <v>0</v>
      </c>
      <c r="F49" s="7">
        <v>0</v>
      </c>
      <c r="G49" s="7">
        <f t="shared" si="1"/>
        <v>0</v>
      </c>
      <c r="H49" s="13">
        <v>5600</v>
      </c>
    </row>
    <row r="50" spans="1:8" x14ac:dyDescent="0.2">
      <c r="A50" s="26" t="s">
        <v>102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13">
        <v>5700</v>
      </c>
    </row>
    <row r="51" spans="1:8" x14ac:dyDescent="0.2">
      <c r="A51" s="26" t="s">
        <v>103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3">
        <v>5800</v>
      </c>
    </row>
    <row r="52" spans="1:8" x14ac:dyDescent="0.2">
      <c r="A52" s="26" t="s">
        <v>104</v>
      </c>
      <c r="B52" s="7">
        <v>10000</v>
      </c>
      <c r="C52" s="7">
        <v>0</v>
      </c>
      <c r="D52" s="7">
        <f t="shared" si="0"/>
        <v>10000</v>
      </c>
      <c r="E52" s="7">
        <v>0</v>
      </c>
      <c r="F52" s="7">
        <v>0</v>
      </c>
      <c r="G52" s="7">
        <f t="shared" si="1"/>
        <v>10000</v>
      </c>
      <c r="H52" s="13">
        <v>5900</v>
      </c>
    </row>
    <row r="53" spans="1:8" x14ac:dyDescent="0.2">
      <c r="A53" s="24" t="s">
        <v>65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  <c r="H53" s="25">
        <v>0</v>
      </c>
    </row>
    <row r="54" spans="1:8" x14ac:dyDescent="0.2">
      <c r="A54" s="26" t="s">
        <v>105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13">
        <v>6100</v>
      </c>
    </row>
    <row r="55" spans="1:8" x14ac:dyDescent="0.2">
      <c r="A55" s="26" t="s">
        <v>106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3">
        <v>6200</v>
      </c>
    </row>
    <row r="56" spans="1:8" x14ac:dyDescent="0.2">
      <c r="A56" s="26" t="s">
        <v>107</v>
      </c>
      <c r="B56" s="7">
        <v>0</v>
      </c>
      <c r="C56" s="7">
        <v>0</v>
      </c>
      <c r="D56" s="7">
        <f t="shared" si="0"/>
        <v>0</v>
      </c>
      <c r="E56" s="7">
        <v>0</v>
      </c>
      <c r="F56" s="7">
        <v>0</v>
      </c>
      <c r="G56" s="7">
        <f t="shared" si="1"/>
        <v>0</v>
      </c>
      <c r="H56" s="13">
        <v>6300</v>
      </c>
    </row>
    <row r="57" spans="1:8" x14ac:dyDescent="0.2">
      <c r="A57" s="24" t="s">
        <v>132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25">
        <v>0</v>
      </c>
    </row>
    <row r="58" spans="1:8" x14ac:dyDescent="0.2">
      <c r="A58" s="26" t="s">
        <v>108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3">
        <v>7100</v>
      </c>
    </row>
    <row r="59" spans="1:8" x14ac:dyDescent="0.2">
      <c r="A59" s="26" t="s">
        <v>109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3">
        <v>7200</v>
      </c>
    </row>
    <row r="60" spans="1:8" x14ac:dyDescent="0.2">
      <c r="A60" s="26" t="s">
        <v>110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3">
        <v>7300</v>
      </c>
    </row>
    <row r="61" spans="1:8" x14ac:dyDescent="0.2">
      <c r="A61" s="26" t="s">
        <v>111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3">
        <v>7400</v>
      </c>
    </row>
    <row r="62" spans="1:8" x14ac:dyDescent="0.2">
      <c r="A62" s="26" t="s">
        <v>112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3">
        <v>7500</v>
      </c>
    </row>
    <row r="63" spans="1:8" x14ac:dyDescent="0.2">
      <c r="A63" s="26" t="s">
        <v>113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3">
        <v>7600</v>
      </c>
    </row>
    <row r="64" spans="1:8" x14ac:dyDescent="0.2">
      <c r="A64" s="26" t="s">
        <v>114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13">
        <v>7900</v>
      </c>
    </row>
    <row r="65" spans="1:8" x14ac:dyDescent="0.2">
      <c r="A65" s="24" t="s">
        <v>133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25">
        <v>0</v>
      </c>
    </row>
    <row r="66" spans="1:8" x14ac:dyDescent="0.2">
      <c r="A66" s="26" t="s">
        <v>36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3">
        <v>8100</v>
      </c>
    </row>
    <row r="67" spans="1:8" x14ac:dyDescent="0.2">
      <c r="A67" s="26" t="s">
        <v>37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3">
        <v>8300</v>
      </c>
    </row>
    <row r="68" spans="1:8" x14ac:dyDescent="0.2">
      <c r="A68" s="26" t="s">
        <v>38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13">
        <v>8500</v>
      </c>
    </row>
    <row r="69" spans="1:8" x14ac:dyDescent="0.2">
      <c r="A69" s="24" t="s">
        <v>66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25">
        <v>0</v>
      </c>
    </row>
    <row r="70" spans="1:8" x14ac:dyDescent="0.2">
      <c r="A70" s="26" t="s">
        <v>115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3">
        <v>9100</v>
      </c>
    </row>
    <row r="71" spans="1:8" x14ac:dyDescent="0.2">
      <c r="A71" s="26" t="s">
        <v>116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3">
        <v>9200</v>
      </c>
    </row>
    <row r="72" spans="1:8" x14ac:dyDescent="0.2">
      <c r="A72" s="26" t="s">
        <v>117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3">
        <v>9300</v>
      </c>
    </row>
    <row r="73" spans="1:8" x14ac:dyDescent="0.2">
      <c r="A73" s="26" t="s">
        <v>118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3">
        <v>9400</v>
      </c>
    </row>
    <row r="74" spans="1:8" x14ac:dyDescent="0.2">
      <c r="A74" s="26" t="s">
        <v>119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3">
        <v>9500</v>
      </c>
    </row>
    <row r="75" spans="1:8" x14ac:dyDescent="0.2">
      <c r="A75" s="26" t="s">
        <v>120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3">
        <v>9600</v>
      </c>
    </row>
    <row r="76" spans="1:8" x14ac:dyDescent="0.2">
      <c r="A76" s="27" t="s">
        <v>121</v>
      </c>
      <c r="B76" s="19">
        <v>0</v>
      </c>
      <c r="C76" s="19">
        <v>0</v>
      </c>
      <c r="D76" s="19">
        <f t="shared" si="2"/>
        <v>0</v>
      </c>
      <c r="E76" s="19">
        <v>0</v>
      </c>
      <c r="F76" s="19">
        <v>0</v>
      </c>
      <c r="G76" s="19">
        <f t="shared" si="3"/>
        <v>0</v>
      </c>
      <c r="H76" s="13">
        <v>9900</v>
      </c>
    </row>
    <row r="77" spans="1:8" x14ac:dyDescent="0.2">
      <c r="A77" s="14" t="s">
        <v>55</v>
      </c>
      <c r="B77" s="20">
        <f t="shared" ref="B77:G77" si="4">SUM(B5+B13+B23+B33+B43+B53+B57+B65+B69)</f>
        <v>6088263.2699999996</v>
      </c>
      <c r="C77" s="20">
        <f t="shared" si="4"/>
        <v>10000</v>
      </c>
      <c r="D77" s="20">
        <f t="shared" si="4"/>
        <v>6098263.2699999996</v>
      </c>
      <c r="E77" s="20">
        <f t="shared" si="4"/>
        <v>1237091.3399999999</v>
      </c>
      <c r="F77" s="20">
        <f t="shared" si="4"/>
        <v>1237091.3399999999</v>
      </c>
      <c r="G77" s="20">
        <f t="shared" si="4"/>
        <v>4861171.9300000006</v>
      </c>
      <c r="H77" s="33"/>
    </row>
    <row r="78" spans="1:8" x14ac:dyDescent="0.2">
      <c r="H78" s="33"/>
    </row>
    <row r="79" spans="1:8" x14ac:dyDescent="0.2">
      <c r="A79" s="1" t="s">
        <v>125</v>
      </c>
      <c r="H79" s="33"/>
    </row>
    <row r="80" spans="1:8" x14ac:dyDescent="0.2">
      <c r="H80" s="33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sqref="A1:H1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136</v>
      </c>
      <c r="B1" s="34"/>
      <c r="C1" s="34"/>
      <c r="D1" s="34"/>
      <c r="E1" s="34"/>
      <c r="F1" s="34"/>
      <c r="G1" s="34"/>
      <c r="H1" s="35"/>
    </row>
    <row r="2" spans="1:8" x14ac:dyDescent="0.2">
      <c r="A2" s="42" t="s">
        <v>56</v>
      </c>
      <c r="B2" s="39"/>
      <c r="C2" s="36" t="s">
        <v>62</v>
      </c>
      <c r="D2" s="34"/>
      <c r="E2" s="34"/>
      <c r="F2" s="34"/>
      <c r="G2" s="35"/>
      <c r="H2" s="37" t="s">
        <v>61</v>
      </c>
    </row>
    <row r="3" spans="1:8" ht="24.95" customHeight="1" x14ac:dyDescent="0.2">
      <c r="A3" s="43"/>
      <c r="B3" s="40"/>
      <c r="C3" s="4" t="s">
        <v>57</v>
      </c>
      <c r="D3" s="4" t="s">
        <v>122</v>
      </c>
      <c r="E3" s="4" t="s">
        <v>58</v>
      </c>
      <c r="F3" s="4" t="s">
        <v>59</v>
      </c>
      <c r="G3" s="4" t="s">
        <v>60</v>
      </c>
      <c r="H3" s="38"/>
    </row>
    <row r="4" spans="1:8" x14ac:dyDescent="0.2">
      <c r="A4" s="44"/>
      <c r="B4" s="41"/>
      <c r="C4" s="5">
        <v>1</v>
      </c>
      <c r="D4" s="5">
        <v>2</v>
      </c>
      <c r="E4" s="5" t="s">
        <v>123</v>
      </c>
      <c r="F4" s="5">
        <v>4</v>
      </c>
      <c r="G4" s="5">
        <v>5</v>
      </c>
      <c r="H4" s="5" t="s">
        <v>124</v>
      </c>
    </row>
    <row r="5" spans="1:8" x14ac:dyDescent="0.2">
      <c r="A5" s="3"/>
      <c r="B5" s="8" t="s">
        <v>0</v>
      </c>
      <c r="C5" s="21">
        <v>6003263.2699999996</v>
      </c>
      <c r="D5" s="21">
        <v>10000</v>
      </c>
      <c r="E5" s="21">
        <f>C5+D5</f>
        <v>6013263.2699999996</v>
      </c>
      <c r="F5" s="21">
        <v>1237091.3400000001</v>
      </c>
      <c r="G5" s="21">
        <v>1237091.3400000001</v>
      </c>
      <c r="H5" s="21">
        <f>E5-F5</f>
        <v>4776171.93</v>
      </c>
    </row>
    <row r="6" spans="1:8" x14ac:dyDescent="0.2">
      <c r="A6" s="3"/>
      <c r="B6" s="8" t="s">
        <v>1</v>
      </c>
      <c r="C6" s="21">
        <v>85000</v>
      </c>
      <c r="D6" s="21">
        <v>0</v>
      </c>
      <c r="E6" s="21">
        <f>C6+D6</f>
        <v>85000</v>
      </c>
      <c r="F6" s="21">
        <v>0</v>
      </c>
      <c r="G6" s="21">
        <v>0</v>
      </c>
      <c r="H6" s="21">
        <f>E6-F6</f>
        <v>85000</v>
      </c>
    </row>
    <row r="7" spans="1:8" x14ac:dyDescent="0.2">
      <c r="A7" s="3"/>
      <c r="B7" s="8" t="s">
        <v>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1:8" x14ac:dyDescent="0.2">
      <c r="A8" s="3"/>
      <c r="B8" s="8" t="s">
        <v>39</v>
      </c>
      <c r="C8" s="21">
        <v>0</v>
      </c>
      <c r="D8" s="21">
        <v>0</v>
      </c>
      <c r="E8" s="21">
        <f>C8+D8</f>
        <v>0</v>
      </c>
      <c r="F8" s="21">
        <v>0</v>
      </c>
      <c r="G8" s="21">
        <v>0</v>
      </c>
      <c r="H8" s="21">
        <f>E8-F8</f>
        <v>0</v>
      </c>
    </row>
    <row r="9" spans="1:8" x14ac:dyDescent="0.2">
      <c r="A9" s="3"/>
      <c r="B9" s="16" t="s">
        <v>36</v>
      </c>
      <c r="C9" s="22">
        <v>0</v>
      </c>
      <c r="D9" s="22">
        <v>0</v>
      </c>
      <c r="E9" s="22">
        <f>C9+D9</f>
        <v>0</v>
      </c>
      <c r="F9" s="22">
        <v>0</v>
      </c>
      <c r="G9" s="22">
        <v>0</v>
      </c>
      <c r="H9" s="22">
        <f>E9-F9</f>
        <v>0</v>
      </c>
    </row>
    <row r="10" spans="1:8" x14ac:dyDescent="0.2">
      <c r="A10" s="9"/>
      <c r="B10" s="14" t="s">
        <v>55</v>
      </c>
      <c r="C10" s="20">
        <f t="shared" ref="C10:H10" si="0">SUM(C5+C6+C7+C8+C9)</f>
        <v>6088263.2699999996</v>
      </c>
      <c r="D10" s="20">
        <f t="shared" si="0"/>
        <v>10000</v>
      </c>
      <c r="E10" s="20">
        <f t="shared" si="0"/>
        <v>6098263.2699999996</v>
      </c>
      <c r="F10" s="20">
        <f t="shared" si="0"/>
        <v>1237091.3400000001</v>
      </c>
      <c r="G10" s="20">
        <f t="shared" si="0"/>
        <v>1237091.3400000001</v>
      </c>
      <c r="H10" s="20">
        <f t="shared" si="0"/>
        <v>4861171.93</v>
      </c>
    </row>
    <row r="12" spans="1:8" x14ac:dyDescent="0.2">
      <c r="A12" s="1" t="s">
        <v>125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opLeftCell="A8" workbookViewId="0">
      <selection activeCell="A37" sqref="A3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138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28"/>
      <c r="B5" s="10"/>
      <c r="C5" s="10"/>
      <c r="D5" s="10"/>
      <c r="E5" s="10"/>
      <c r="F5" s="10"/>
      <c r="G5" s="10"/>
    </row>
    <row r="6" spans="1:7" x14ac:dyDescent="0.2">
      <c r="A6" s="29" t="s">
        <v>137</v>
      </c>
      <c r="B6" s="7">
        <v>6088263.2699999996</v>
      </c>
      <c r="C6" s="7">
        <v>10000</v>
      </c>
      <c r="D6" s="7">
        <f>B6+C6</f>
        <v>6098263.2699999996</v>
      </c>
      <c r="E6" s="7">
        <v>1237091.3400000001</v>
      </c>
      <c r="F6" s="7">
        <v>1237091.3400000001</v>
      </c>
      <c r="G6" s="7">
        <f>D6-E6</f>
        <v>4861171.93</v>
      </c>
    </row>
    <row r="7" spans="1:7" x14ac:dyDescent="0.2">
      <c r="A7" s="29" t="s">
        <v>50</v>
      </c>
      <c r="B7" s="7">
        <v>0</v>
      </c>
      <c r="C7" s="7">
        <v>0</v>
      </c>
      <c r="D7" s="7">
        <f t="shared" ref="D7:D12" si="0">B7+C7</f>
        <v>0</v>
      </c>
      <c r="E7" s="7">
        <v>0</v>
      </c>
      <c r="F7" s="7">
        <v>0</v>
      </c>
      <c r="G7" s="7">
        <f t="shared" ref="G7:G12" si="1">D7-E7</f>
        <v>0</v>
      </c>
    </row>
    <row r="8" spans="1:7" x14ac:dyDescent="0.2">
      <c r="A8" s="29" t="s">
        <v>51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f t="shared" si="1"/>
        <v>0</v>
      </c>
    </row>
    <row r="9" spans="1:7" x14ac:dyDescent="0.2">
      <c r="A9" s="29" t="s">
        <v>52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9" t="s">
        <v>127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29" t="s">
        <v>53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9" t="s">
        <v>54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29"/>
      <c r="B13" s="7"/>
      <c r="C13" s="7"/>
      <c r="D13" s="7"/>
      <c r="E13" s="7"/>
      <c r="F13" s="7"/>
      <c r="G13" s="7"/>
    </row>
    <row r="14" spans="1:7" x14ac:dyDescent="0.2">
      <c r="A14" s="15" t="s">
        <v>55</v>
      </c>
      <c r="B14" s="23">
        <f t="shared" ref="B14:G14" si="2">SUM(B6:B13)</f>
        <v>6088263.2699999996</v>
      </c>
      <c r="C14" s="23">
        <f t="shared" si="2"/>
        <v>10000</v>
      </c>
      <c r="D14" s="23">
        <f t="shared" si="2"/>
        <v>6098263.2699999996</v>
      </c>
      <c r="E14" s="23">
        <f t="shared" si="2"/>
        <v>1237091.3400000001</v>
      </c>
      <c r="F14" s="23">
        <f t="shared" si="2"/>
        <v>1237091.3400000001</v>
      </c>
      <c r="G14" s="23">
        <f t="shared" si="2"/>
        <v>4861171.93</v>
      </c>
    </row>
    <row r="17" spans="1:7" ht="45" customHeight="1" x14ac:dyDescent="0.2">
      <c r="A17" s="36" t="s">
        <v>139</v>
      </c>
      <c r="B17" s="34"/>
      <c r="C17" s="34"/>
      <c r="D17" s="34"/>
      <c r="E17" s="34"/>
      <c r="F17" s="34"/>
      <c r="G17" s="35"/>
    </row>
    <row r="18" spans="1:7" x14ac:dyDescent="0.2">
      <c r="A18" s="39" t="s">
        <v>56</v>
      </c>
      <c r="B18" s="36" t="s">
        <v>62</v>
      </c>
      <c r="C18" s="34"/>
      <c r="D18" s="34"/>
      <c r="E18" s="34"/>
      <c r="F18" s="35"/>
      <c r="G18" s="37" t="s">
        <v>61</v>
      </c>
    </row>
    <row r="19" spans="1:7" ht="22.5" x14ac:dyDescent="0.2">
      <c r="A19" s="40"/>
      <c r="B19" s="4" t="s">
        <v>57</v>
      </c>
      <c r="C19" s="4" t="s">
        <v>122</v>
      </c>
      <c r="D19" s="4" t="s">
        <v>58</v>
      </c>
      <c r="E19" s="4" t="s">
        <v>59</v>
      </c>
      <c r="F19" s="4" t="s">
        <v>60</v>
      </c>
      <c r="G19" s="38"/>
    </row>
    <row r="20" spans="1:7" x14ac:dyDescent="0.2">
      <c r="A20" s="41"/>
      <c r="B20" s="5">
        <v>1</v>
      </c>
      <c r="C20" s="5">
        <v>2</v>
      </c>
      <c r="D20" s="5" t="s">
        <v>123</v>
      </c>
      <c r="E20" s="5">
        <v>4</v>
      </c>
      <c r="F20" s="5">
        <v>5</v>
      </c>
      <c r="G20" s="5" t="s">
        <v>124</v>
      </c>
    </row>
    <row r="21" spans="1:7" x14ac:dyDescent="0.2">
      <c r="A21" s="30" t="s">
        <v>8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30" t="s">
        <v>9</v>
      </c>
      <c r="B22" s="7">
        <v>0</v>
      </c>
      <c r="C22" s="7">
        <v>0</v>
      </c>
      <c r="D22" s="7">
        <f t="shared" ref="D22:D24" si="3">B22+C22</f>
        <v>0</v>
      </c>
      <c r="E22" s="7">
        <v>0</v>
      </c>
      <c r="F22" s="7">
        <v>0</v>
      </c>
      <c r="G22" s="7">
        <f t="shared" ref="G22:G24" si="4">D22-E22</f>
        <v>0</v>
      </c>
    </row>
    <row r="23" spans="1:7" x14ac:dyDescent="0.2">
      <c r="A23" s="30" t="s">
        <v>10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">
      <c r="A24" s="30" t="s">
        <v>126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">
      <c r="A25" s="15" t="s">
        <v>55</v>
      </c>
      <c r="B25" s="23">
        <f t="shared" ref="B25:G25" si="5">SUM(B21:B24)</f>
        <v>0</v>
      </c>
      <c r="C25" s="23">
        <f t="shared" si="5"/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</row>
    <row r="28" spans="1:7" ht="45" customHeight="1" x14ac:dyDescent="0.2">
      <c r="A28" s="36" t="s">
        <v>140</v>
      </c>
      <c r="B28" s="34"/>
      <c r="C28" s="34"/>
      <c r="D28" s="34"/>
      <c r="E28" s="34"/>
      <c r="F28" s="34"/>
      <c r="G28" s="35"/>
    </row>
    <row r="29" spans="1:7" x14ac:dyDescent="0.2">
      <c r="A29" s="39" t="s">
        <v>56</v>
      </c>
      <c r="B29" s="36" t="s">
        <v>62</v>
      </c>
      <c r="C29" s="34"/>
      <c r="D29" s="34"/>
      <c r="E29" s="34"/>
      <c r="F29" s="35"/>
      <c r="G29" s="37" t="s">
        <v>61</v>
      </c>
    </row>
    <row r="30" spans="1:7" ht="22.5" x14ac:dyDescent="0.2">
      <c r="A30" s="40"/>
      <c r="B30" s="4" t="s">
        <v>57</v>
      </c>
      <c r="C30" s="4" t="s">
        <v>122</v>
      </c>
      <c r="D30" s="4" t="s">
        <v>58</v>
      </c>
      <c r="E30" s="4" t="s">
        <v>59</v>
      </c>
      <c r="F30" s="4" t="s">
        <v>60</v>
      </c>
      <c r="G30" s="38"/>
    </row>
    <row r="31" spans="1:7" x14ac:dyDescent="0.2">
      <c r="A31" s="41"/>
      <c r="B31" s="5">
        <v>1</v>
      </c>
      <c r="C31" s="5">
        <v>2</v>
      </c>
      <c r="D31" s="5" t="s">
        <v>123</v>
      </c>
      <c r="E31" s="5">
        <v>4</v>
      </c>
      <c r="F31" s="5">
        <v>5</v>
      </c>
      <c r="G31" s="5" t="s">
        <v>124</v>
      </c>
    </row>
    <row r="32" spans="1:7" x14ac:dyDescent="0.2">
      <c r="A32" s="31" t="s">
        <v>12</v>
      </c>
      <c r="B32" s="7">
        <v>6088263.2699999996</v>
      </c>
      <c r="C32" s="7">
        <v>10000</v>
      </c>
      <c r="D32" s="7">
        <f t="shared" ref="D32:D38" si="6">B32+C32</f>
        <v>6098263.2699999996</v>
      </c>
      <c r="E32" s="7">
        <v>1237091.3400000001</v>
      </c>
      <c r="F32" s="7">
        <v>1237091.3400000001</v>
      </c>
      <c r="G32" s="7">
        <f t="shared" ref="G32:G38" si="7">D32-E32</f>
        <v>4861171.93</v>
      </c>
    </row>
    <row r="33" spans="1:7" x14ac:dyDescent="0.2">
      <c r="A33" s="31" t="s">
        <v>11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x14ac:dyDescent="0.2">
      <c r="A34" s="31" t="s">
        <v>13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x14ac:dyDescent="0.2">
      <c r="A35" s="31" t="s">
        <v>25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31" t="s">
        <v>26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x14ac:dyDescent="0.2">
      <c r="A37" s="31" t="s">
        <v>134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x14ac:dyDescent="0.2">
      <c r="A38" s="31" t="s">
        <v>14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x14ac:dyDescent="0.2">
      <c r="A39" s="15" t="s">
        <v>55</v>
      </c>
      <c r="B39" s="23">
        <f t="shared" ref="B39:G39" si="8">SUM(B32:B38)</f>
        <v>6088263.2699999996</v>
      </c>
      <c r="C39" s="23">
        <f t="shared" si="8"/>
        <v>10000</v>
      </c>
      <c r="D39" s="23">
        <f t="shared" si="8"/>
        <v>6098263.2699999996</v>
      </c>
      <c r="E39" s="23">
        <f t="shared" si="8"/>
        <v>1237091.3400000001</v>
      </c>
      <c r="F39" s="23">
        <f t="shared" si="8"/>
        <v>1237091.3400000001</v>
      </c>
      <c r="G39" s="23">
        <f t="shared" si="8"/>
        <v>4861171.93</v>
      </c>
    </row>
    <row r="41" spans="1:7" x14ac:dyDescent="0.2">
      <c r="A41" s="1" t="s">
        <v>125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activeCell="A40" sqref="A40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6" t="s">
        <v>141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12" t="s">
        <v>15</v>
      </c>
      <c r="B5" s="18">
        <f t="shared" ref="B5:G5" si="0">SUM(B6:B13)</f>
        <v>5384517.2199999997</v>
      </c>
      <c r="C5" s="18">
        <f t="shared" si="0"/>
        <v>10000</v>
      </c>
      <c r="D5" s="18">
        <f t="shared" si="0"/>
        <v>5394517.2199999997</v>
      </c>
      <c r="E5" s="18">
        <f t="shared" si="0"/>
        <v>1139236.9099999999</v>
      </c>
      <c r="F5" s="18">
        <f t="shared" si="0"/>
        <v>1139236.9099999999</v>
      </c>
      <c r="G5" s="18">
        <f t="shared" si="0"/>
        <v>4255280.3099999996</v>
      </c>
    </row>
    <row r="6" spans="1:7" x14ac:dyDescent="0.2">
      <c r="A6" s="32" t="s">
        <v>40</v>
      </c>
      <c r="B6" s="7">
        <v>0</v>
      </c>
      <c r="C6" s="7">
        <v>0</v>
      </c>
      <c r="D6" s="7">
        <f>B6+C6</f>
        <v>0</v>
      </c>
      <c r="E6" s="7">
        <v>0</v>
      </c>
      <c r="F6" s="7">
        <v>0</v>
      </c>
      <c r="G6" s="7">
        <f>D6-E6</f>
        <v>0</v>
      </c>
    </row>
    <row r="7" spans="1:7" x14ac:dyDescent="0.2">
      <c r="A7" s="32" t="s">
        <v>16</v>
      </c>
      <c r="B7" s="7">
        <v>0</v>
      </c>
      <c r="C7" s="7">
        <v>0</v>
      </c>
      <c r="D7" s="7">
        <f t="shared" ref="D7:D13" si="1">B7+C7</f>
        <v>0</v>
      </c>
      <c r="E7" s="7">
        <v>0</v>
      </c>
      <c r="F7" s="7">
        <v>0</v>
      </c>
      <c r="G7" s="7">
        <f t="shared" ref="G7:G13" si="2">D7-E7</f>
        <v>0</v>
      </c>
    </row>
    <row r="8" spans="1:7" x14ac:dyDescent="0.2">
      <c r="A8" s="32" t="s">
        <v>128</v>
      </c>
      <c r="B8" s="7">
        <v>0</v>
      </c>
      <c r="C8" s="7">
        <v>0</v>
      </c>
      <c r="D8" s="7">
        <f t="shared" si="1"/>
        <v>0</v>
      </c>
      <c r="E8" s="7">
        <v>0</v>
      </c>
      <c r="F8" s="7">
        <v>0</v>
      </c>
      <c r="G8" s="7">
        <f t="shared" si="2"/>
        <v>0</v>
      </c>
    </row>
    <row r="9" spans="1:7" x14ac:dyDescent="0.2">
      <c r="A9" s="32" t="s">
        <v>3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2" t="s">
        <v>22</v>
      </c>
      <c r="B10" s="7">
        <v>5384517.2199999997</v>
      </c>
      <c r="C10" s="7">
        <v>10000</v>
      </c>
      <c r="D10" s="7">
        <f t="shared" si="1"/>
        <v>5394517.2199999997</v>
      </c>
      <c r="E10" s="7">
        <v>1139236.9099999999</v>
      </c>
      <c r="F10" s="7">
        <v>1139236.9099999999</v>
      </c>
      <c r="G10" s="7">
        <f t="shared" si="2"/>
        <v>4255280.3099999996</v>
      </c>
    </row>
    <row r="11" spans="1:7" x14ac:dyDescent="0.2">
      <c r="A11" s="32" t="s">
        <v>17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2" t="s">
        <v>41</v>
      </c>
      <c r="B12" s="7">
        <v>0</v>
      </c>
      <c r="C12" s="7">
        <v>0</v>
      </c>
      <c r="D12" s="7">
        <f t="shared" si="1"/>
        <v>0</v>
      </c>
      <c r="E12" s="7">
        <v>0</v>
      </c>
      <c r="F12" s="7">
        <v>0</v>
      </c>
      <c r="G12" s="7">
        <f t="shared" si="2"/>
        <v>0</v>
      </c>
    </row>
    <row r="13" spans="1:7" x14ac:dyDescent="0.2">
      <c r="A13" s="32" t="s">
        <v>18</v>
      </c>
      <c r="B13" s="7">
        <v>0</v>
      </c>
      <c r="C13" s="7">
        <v>0</v>
      </c>
      <c r="D13" s="7">
        <f t="shared" si="1"/>
        <v>0</v>
      </c>
      <c r="E13" s="7">
        <v>0</v>
      </c>
      <c r="F13" s="7">
        <v>0</v>
      </c>
      <c r="G13" s="7">
        <f t="shared" si="2"/>
        <v>0</v>
      </c>
    </row>
    <row r="14" spans="1:7" x14ac:dyDescent="0.2">
      <c r="A14" s="12" t="s">
        <v>19</v>
      </c>
      <c r="B14" s="18">
        <f t="shared" ref="B14:G14" si="3">SUM(B15:B21)</f>
        <v>703746.05</v>
      </c>
      <c r="C14" s="18">
        <f t="shared" si="3"/>
        <v>10000</v>
      </c>
      <c r="D14" s="18">
        <f t="shared" si="3"/>
        <v>713746.05</v>
      </c>
      <c r="E14" s="18">
        <f t="shared" si="3"/>
        <v>97854.43</v>
      </c>
      <c r="F14" s="18">
        <f t="shared" si="3"/>
        <v>97854.43</v>
      </c>
      <c r="G14" s="18">
        <f t="shared" si="3"/>
        <v>615891.62000000011</v>
      </c>
    </row>
    <row r="15" spans="1:7" x14ac:dyDescent="0.2">
      <c r="A15" s="32" t="s">
        <v>42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 t="shared" ref="G15:G21" si="4">D15-E15</f>
        <v>0</v>
      </c>
    </row>
    <row r="16" spans="1:7" x14ac:dyDescent="0.2">
      <c r="A16" s="32" t="s">
        <v>27</v>
      </c>
      <c r="B16" s="7">
        <v>0</v>
      </c>
      <c r="C16" s="7">
        <v>0</v>
      </c>
      <c r="D16" s="7">
        <f t="shared" ref="D16:D21" si="5">B16+C16</f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32" t="s">
        <v>20</v>
      </c>
      <c r="B17" s="7">
        <v>0</v>
      </c>
      <c r="C17" s="7">
        <v>0</v>
      </c>
      <c r="D17" s="7">
        <f t="shared" si="5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32" t="s">
        <v>43</v>
      </c>
      <c r="B18" s="7">
        <v>703746.05</v>
      </c>
      <c r="C18" s="7">
        <v>10000</v>
      </c>
      <c r="D18" s="7">
        <f t="shared" si="5"/>
        <v>713746.05</v>
      </c>
      <c r="E18" s="7">
        <v>97854.43</v>
      </c>
      <c r="F18" s="7">
        <v>97854.43</v>
      </c>
      <c r="G18" s="7">
        <f t="shared" si="4"/>
        <v>615891.62000000011</v>
      </c>
    </row>
    <row r="19" spans="1:7" x14ac:dyDescent="0.2">
      <c r="A19" s="32" t="s">
        <v>44</v>
      </c>
      <c r="B19" s="7">
        <v>0</v>
      </c>
      <c r="C19" s="7">
        <v>0</v>
      </c>
      <c r="D19" s="7">
        <f t="shared" si="5"/>
        <v>0</v>
      </c>
      <c r="E19" s="7">
        <v>0</v>
      </c>
      <c r="F19" s="7">
        <v>0</v>
      </c>
      <c r="G19" s="7">
        <f t="shared" si="4"/>
        <v>0</v>
      </c>
    </row>
    <row r="20" spans="1:7" x14ac:dyDescent="0.2">
      <c r="A20" s="32" t="s">
        <v>45</v>
      </c>
      <c r="B20" s="7">
        <v>0</v>
      </c>
      <c r="C20" s="7">
        <v>0</v>
      </c>
      <c r="D20" s="7">
        <f t="shared" si="5"/>
        <v>0</v>
      </c>
      <c r="E20" s="7">
        <v>0</v>
      </c>
      <c r="F20" s="7">
        <v>0</v>
      </c>
      <c r="G20" s="7">
        <f t="shared" si="4"/>
        <v>0</v>
      </c>
    </row>
    <row r="21" spans="1:7" x14ac:dyDescent="0.2">
      <c r="A21" s="32" t="s">
        <v>4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4"/>
        <v>0</v>
      </c>
    </row>
    <row r="22" spans="1:7" x14ac:dyDescent="0.2">
      <c r="A22" s="12" t="s">
        <v>46</v>
      </c>
      <c r="B22" s="18">
        <f t="shared" ref="B22:G22" si="6">SUM(B23:B31)</f>
        <v>0</v>
      </c>
      <c r="C22" s="18">
        <f t="shared" si="6"/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</row>
    <row r="23" spans="1:7" x14ac:dyDescent="0.2">
      <c r="A23" s="32" t="s">
        <v>28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 t="shared" ref="G23:G31" si="7">D23-E23</f>
        <v>0</v>
      </c>
    </row>
    <row r="24" spans="1:7" x14ac:dyDescent="0.2">
      <c r="A24" s="32" t="s">
        <v>23</v>
      </c>
      <c r="B24" s="7">
        <v>0</v>
      </c>
      <c r="C24" s="7">
        <v>0</v>
      </c>
      <c r="D24" s="7">
        <f t="shared" ref="D24:D31" si="8">B24+C24</f>
        <v>0</v>
      </c>
      <c r="E24" s="7">
        <v>0</v>
      </c>
      <c r="F24" s="7">
        <v>0</v>
      </c>
      <c r="G24" s="7">
        <f t="shared" si="7"/>
        <v>0</v>
      </c>
    </row>
    <row r="25" spans="1:7" x14ac:dyDescent="0.2">
      <c r="A25" s="32" t="s">
        <v>29</v>
      </c>
      <c r="B25" s="7">
        <v>0</v>
      </c>
      <c r="C25" s="7">
        <v>0</v>
      </c>
      <c r="D25" s="7">
        <f t="shared" si="8"/>
        <v>0</v>
      </c>
      <c r="E25" s="7">
        <v>0</v>
      </c>
      <c r="F25" s="7">
        <v>0</v>
      </c>
      <c r="G25" s="7">
        <f t="shared" si="7"/>
        <v>0</v>
      </c>
    </row>
    <row r="26" spans="1:7" x14ac:dyDescent="0.2">
      <c r="A26" s="32" t="s">
        <v>47</v>
      </c>
      <c r="B26" s="7">
        <v>0</v>
      </c>
      <c r="C26" s="7">
        <v>0</v>
      </c>
      <c r="D26" s="7">
        <f t="shared" si="8"/>
        <v>0</v>
      </c>
      <c r="E26" s="7">
        <v>0</v>
      </c>
      <c r="F26" s="7">
        <v>0</v>
      </c>
      <c r="G26" s="7">
        <f t="shared" si="7"/>
        <v>0</v>
      </c>
    </row>
    <row r="27" spans="1:7" x14ac:dyDescent="0.2">
      <c r="A27" s="32" t="s">
        <v>21</v>
      </c>
      <c r="B27" s="7">
        <v>0</v>
      </c>
      <c r="C27" s="7">
        <v>0</v>
      </c>
      <c r="D27" s="7">
        <f t="shared" si="8"/>
        <v>0</v>
      </c>
      <c r="E27" s="7">
        <v>0</v>
      </c>
      <c r="F27" s="7">
        <v>0</v>
      </c>
      <c r="G27" s="7">
        <f t="shared" si="7"/>
        <v>0</v>
      </c>
    </row>
    <row r="28" spans="1:7" x14ac:dyDescent="0.2">
      <c r="A28" s="32" t="s">
        <v>5</v>
      </c>
      <c r="B28" s="7">
        <v>0</v>
      </c>
      <c r="C28" s="7">
        <v>0</v>
      </c>
      <c r="D28" s="7">
        <f t="shared" si="8"/>
        <v>0</v>
      </c>
      <c r="E28" s="7">
        <v>0</v>
      </c>
      <c r="F28" s="7">
        <v>0</v>
      </c>
      <c r="G28" s="7">
        <f t="shared" si="7"/>
        <v>0</v>
      </c>
    </row>
    <row r="29" spans="1:7" x14ac:dyDescent="0.2">
      <c r="A29" s="32" t="s">
        <v>6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7"/>
        <v>0</v>
      </c>
    </row>
    <row r="30" spans="1:7" x14ac:dyDescent="0.2">
      <c r="A30" s="32" t="s">
        <v>48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7"/>
        <v>0</v>
      </c>
    </row>
    <row r="31" spans="1:7" x14ac:dyDescent="0.2">
      <c r="A31" s="32" t="s">
        <v>30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7"/>
        <v>0</v>
      </c>
    </row>
    <row r="32" spans="1:7" x14ac:dyDescent="0.2">
      <c r="A32" s="12" t="s">
        <v>31</v>
      </c>
      <c r="B32" s="18">
        <f t="shared" ref="B32:G32" si="9">SUM(B33:B36)</f>
        <v>0</v>
      </c>
      <c r="C32" s="18">
        <f t="shared" si="9"/>
        <v>0</v>
      </c>
      <c r="D32" s="18">
        <f t="shared" si="9"/>
        <v>0</v>
      </c>
      <c r="E32" s="18">
        <f t="shared" si="9"/>
        <v>0</v>
      </c>
      <c r="F32" s="18">
        <f t="shared" si="9"/>
        <v>0</v>
      </c>
      <c r="G32" s="18">
        <f t="shared" si="9"/>
        <v>0</v>
      </c>
    </row>
    <row r="33" spans="1:7" x14ac:dyDescent="0.2">
      <c r="A33" s="32" t="s">
        <v>49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 t="shared" ref="G33:G36" si="10">D33-E33</f>
        <v>0</v>
      </c>
    </row>
    <row r="34" spans="1:7" ht="11.25" customHeight="1" x14ac:dyDescent="0.2">
      <c r="A34" s="32" t="s">
        <v>24</v>
      </c>
      <c r="B34" s="7">
        <v>0</v>
      </c>
      <c r="C34" s="7">
        <v>0</v>
      </c>
      <c r="D34" s="7">
        <f t="shared" ref="D34:D36" si="11">B34+C34</f>
        <v>0</v>
      </c>
      <c r="E34" s="7">
        <v>0</v>
      </c>
      <c r="F34" s="7">
        <v>0</v>
      </c>
      <c r="G34" s="7">
        <f t="shared" si="10"/>
        <v>0</v>
      </c>
    </row>
    <row r="35" spans="1:7" x14ac:dyDescent="0.2">
      <c r="A35" s="32" t="s">
        <v>32</v>
      </c>
      <c r="B35" s="7">
        <v>0</v>
      </c>
      <c r="C35" s="7">
        <v>0</v>
      </c>
      <c r="D35" s="7">
        <f t="shared" si="11"/>
        <v>0</v>
      </c>
      <c r="E35" s="7">
        <v>0</v>
      </c>
      <c r="F35" s="7">
        <v>0</v>
      </c>
      <c r="G35" s="7">
        <f t="shared" si="10"/>
        <v>0</v>
      </c>
    </row>
    <row r="36" spans="1:7" x14ac:dyDescent="0.2">
      <c r="A36" s="32" t="s">
        <v>7</v>
      </c>
      <c r="B36" s="7">
        <v>0</v>
      </c>
      <c r="C36" s="7">
        <v>0</v>
      </c>
      <c r="D36" s="7">
        <f t="shared" si="11"/>
        <v>0</v>
      </c>
      <c r="E36" s="7">
        <v>0</v>
      </c>
      <c r="F36" s="7">
        <v>0</v>
      </c>
      <c r="G36" s="7">
        <f t="shared" si="10"/>
        <v>0</v>
      </c>
    </row>
    <row r="37" spans="1:7" x14ac:dyDescent="0.2">
      <c r="A37" s="15" t="s">
        <v>55</v>
      </c>
      <c r="B37" s="23">
        <f t="shared" ref="B37:G37" si="12">SUM(B32+B22+B14+B5)</f>
        <v>6088263.2699999996</v>
      </c>
      <c r="C37" s="23">
        <f t="shared" si="12"/>
        <v>20000</v>
      </c>
      <c r="D37" s="23">
        <f t="shared" si="12"/>
        <v>6108263.2699999996</v>
      </c>
      <c r="E37" s="23">
        <f t="shared" si="12"/>
        <v>1237091.3399999999</v>
      </c>
      <c r="F37" s="23">
        <f t="shared" si="12"/>
        <v>1237091.3399999999</v>
      </c>
      <c r="G37" s="23">
        <f t="shared" si="12"/>
        <v>4871171.93</v>
      </c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11" t="s">
        <v>125</v>
      </c>
      <c r="B39" s="11"/>
      <c r="C39" s="11"/>
      <c r="D39" s="11"/>
      <c r="E39" s="11"/>
      <c r="F39" s="11"/>
      <c r="G39" s="11"/>
    </row>
    <row r="40" spans="1:7" x14ac:dyDescent="0.2">
      <c r="A40" s="11"/>
      <c r="B40" s="11"/>
      <c r="C40" s="11"/>
      <c r="D40" s="11"/>
      <c r="E40" s="11"/>
      <c r="F40" s="11"/>
      <c r="G40" s="11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2018-07-14T22:21:14Z</cp:lastPrinted>
  <dcterms:created xsi:type="dcterms:W3CDTF">2014-02-10T03:37:14Z</dcterms:created>
  <dcterms:modified xsi:type="dcterms:W3CDTF">2023-04-28T19:05:17Z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